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54\kozos\termékek\MUNKABÉR TERMÉK\DOKUMENTUMOK FINAL\"/>
    </mc:Choice>
  </mc:AlternateContent>
  <xr:revisionPtr revIDLastSave="0" documentId="13_ncr:1_{642A4B77-299C-4DE4-9616-9F29E1F3FA99}" xr6:coauthVersionLast="45" xr6:coauthVersionMax="45" xr10:uidLastSave="{00000000-0000-0000-0000-000000000000}"/>
  <bookViews>
    <workbookView xWindow="-110" yWindow="-110" windowWidth="19420" windowHeight="10420" xr2:uid="{4D7FEFEC-44AF-4180-B4B2-FBF5DA4CA18A}"/>
  </bookViews>
  <sheets>
    <sheet name="kötelezettségek" sheetId="3" r:id="rId1"/>
    <sheet name="bérköltségek" sheetId="2" r:id="rId2"/>
    <sheet name="eredményterv" sheetId="1" r:id="rId3"/>
    <sheet name="tulajdonviszonyok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D40" i="1" l="1"/>
  <c r="D26" i="1"/>
  <c r="D19" i="1"/>
  <c r="D7" i="1"/>
  <c r="D22" i="1" s="1"/>
  <c r="D27" i="1" l="1"/>
  <c r="D28" i="1" s="1"/>
  <c r="D23" i="1"/>
  <c r="G18" i="1"/>
  <c r="G17" i="1"/>
  <c r="G16" i="1"/>
  <c r="G19" i="1" s="1"/>
  <c r="F18" i="1"/>
  <c r="F17" i="1"/>
  <c r="F16" i="1"/>
  <c r="F19" i="1" s="1"/>
  <c r="G7" i="2"/>
  <c r="I11" i="2" s="1"/>
  <c r="H7" i="2"/>
  <c r="E7" i="2"/>
  <c r="D7" i="2"/>
  <c r="D29" i="1" l="1"/>
  <c r="F40" i="1"/>
  <c r="E40" i="1"/>
  <c r="F26" i="1"/>
  <c r="E26" i="1"/>
  <c r="G26" i="1"/>
  <c r="E19" i="1"/>
  <c r="F7" i="1"/>
  <c r="E7" i="1"/>
  <c r="G7" i="1"/>
  <c r="K26" i="1"/>
  <c r="J26" i="1"/>
  <c r="I26" i="1"/>
  <c r="H26" i="1"/>
  <c r="K21" i="1"/>
  <c r="J21" i="1"/>
  <c r="I21" i="1"/>
  <c r="H21" i="1"/>
  <c r="K19" i="1"/>
  <c r="H19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G11" i="1"/>
  <c r="K10" i="1"/>
  <c r="J10" i="1"/>
  <c r="I10" i="1"/>
  <c r="H10" i="1"/>
  <c r="J7" i="1"/>
  <c r="I7" i="1"/>
  <c r="E22" i="1" l="1"/>
  <c r="F22" i="1"/>
  <c r="J19" i="1"/>
  <c r="K7" i="1"/>
  <c r="H7" i="1"/>
  <c r="I19" i="1"/>
  <c r="G12" i="1"/>
  <c r="G13" i="1"/>
  <c r="G22" i="1"/>
  <c r="G10" i="1"/>
  <c r="F23" i="1" l="1"/>
  <c r="F27" i="1"/>
  <c r="E23" i="1"/>
  <c r="E27" i="1"/>
  <c r="G23" i="1"/>
  <c r="G27" i="1"/>
  <c r="G28" i="1" s="1"/>
  <c r="K22" i="1"/>
  <c r="J22" i="1"/>
  <c r="H22" i="1"/>
  <c r="I22" i="1"/>
  <c r="G14" i="1"/>
  <c r="E28" i="1" l="1"/>
  <c r="E29" i="1" s="1"/>
  <c r="F28" i="1"/>
  <c r="F29" i="1" s="1"/>
  <c r="K27" i="1"/>
  <c r="K28" i="1" s="1"/>
  <c r="K29" i="1" s="1"/>
  <c r="K39" i="1" s="1"/>
  <c r="K40" i="1" s="1"/>
  <c r="H23" i="1"/>
  <c r="H27" i="1"/>
  <c r="H28" i="1" s="1"/>
  <c r="H29" i="1" s="1"/>
  <c r="H39" i="1" s="1"/>
  <c r="H40" i="1" s="1"/>
  <c r="J23" i="1"/>
  <c r="J27" i="1"/>
  <c r="J28" i="1" s="1"/>
  <c r="J29" i="1" s="1"/>
  <c r="J39" i="1" s="1"/>
  <c r="J40" i="1" s="1"/>
  <c r="I27" i="1"/>
  <c r="I28" i="1" s="1"/>
  <c r="I29" i="1" s="1"/>
  <c r="I39" i="1" s="1"/>
  <c r="I40" i="1" s="1"/>
  <c r="K23" i="1"/>
  <c r="I23" i="1"/>
  <c r="G29" i="1" l="1"/>
  <c r="G39" i="1" s="1"/>
  <c r="G40" i="1" s="1"/>
</calcChain>
</file>

<file path=xl/sharedStrings.xml><?xml version="1.0" encoding="utf-8"?>
<sst xmlns="http://schemas.openxmlformats.org/spreadsheetml/2006/main" count="155" uniqueCount="123">
  <si>
    <t>Társasági adó</t>
  </si>
  <si>
    <t>Iparűzési adó</t>
  </si>
  <si>
    <t>Belföldi értékesítés árbevétele</t>
  </si>
  <si>
    <t>Export értékesítés árbevétele</t>
  </si>
  <si>
    <t>Értékesítés nettó árbevétele</t>
  </si>
  <si>
    <t>Aktivált saját teljesítmények értéke</t>
  </si>
  <si>
    <t>Egyéb bevételek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</si>
  <si>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</si>
  <si>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</si>
  <si>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</si>
  <si>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</si>
  <si>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</si>
  <si>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</t>
  </si>
  <si>
    <t>Bérköltség</t>
  </si>
  <si>
    <t>Személyi jellegű egyéb kifizetések</t>
  </si>
  <si>
    <t>Személyi jellegű ráfordítások</t>
  </si>
  <si>
    <t>Értékcsökkenési leírás</t>
  </si>
  <si>
    <t>Egyéb ráfordítások</t>
  </si>
  <si>
    <t xml:space="preserve"> Üzemi (üzleti) tevékenység eredménye                   </t>
  </si>
  <si>
    <t>EBITDA</t>
  </si>
  <si>
    <t xml:space="preserve">Pénzügyi műveletek bevételei </t>
  </si>
  <si>
    <t>Pénzügyi műveletek ráfordításai</t>
  </si>
  <si>
    <t>Pénzügyi műveletek eredménye</t>
  </si>
  <si>
    <t>Adózás előtti eredmény</t>
  </si>
  <si>
    <t>Adófizetési kötelezettség</t>
  </si>
  <si>
    <t>Adózott eredmény</t>
  </si>
  <si>
    <t>Osztalék</t>
  </si>
  <si>
    <t>adatok ezer Ft-ban</t>
  </si>
  <si>
    <t>tény</t>
  </si>
  <si>
    <t>várható v. tény</t>
  </si>
  <si>
    <t>terv</t>
  </si>
  <si>
    <t>I.</t>
  </si>
  <si>
    <t>II.</t>
  </si>
  <si>
    <t>III.</t>
  </si>
  <si>
    <t>IV.</t>
  </si>
  <si>
    <t>V.</t>
  </si>
  <si>
    <t>Bérjárulékok</t>
  </si>
  <si>
    <t>VI.</t>
  </si>
  <si>
    <t>VII.</t>
  </si>
  <si>
    <t>A.</t>
  </si>
  <si>
    <t>VIII.</t>
  </si>
  <si>
    <t>IX.</t>
  </si>
  <si>
    <t>B.</t>
  </si>
  <si>
    <t>C.</t>
  </si>
  <si>
    <t>X.</t>
  </si>
  <si>
    <t>D.</t>
  </si>
  <si>
    <t xml:space="preserve">1. </t>
  </si>
  <si>
    <t>Jegyzett tőke</t>
  </si>
  <si>
    <t>Tőketartalék</t>
  </si>
  <si>
    <t>Eredménytartalék</t>
  </si>
  <si>
    <t>Lekötött tartalék</t>
  </si>
  <si>
    <t>2.</t>
  </si>
  <si>
    <t>3.</t>
  </si>
  <si>
    <t>4.</t>
  </si>
  <si>
    <t>5.</t>
  </si>
  <si>
    <t xml:space="preserve"> Saját tőke</t>
  </si>
  <si>
    <t>hitelintézet neve</t>
  </si>
  <si>
    <t>szerződés típusa</t>
  </si>
  <si>
    <t>eredeti összege (eFt)</t>
  </si>
  <si>
    <t>véglejárat (éé.hh.nn)</t>
  </si>
  <si>
    <t>moratórium igénylés (igen/nem)</t>
  </si>
  <si>
    <t>éves kamat (%)</t>
  </si>
  <si>
    <t>biztosítékai</t>
  </si>
  <si>
    <t>2020-ban esedékes tőke összeg (eFt)</t>
  </si>
  <si>
    <t>alapítókkal szembeni kötelezettségek</t>
  </si>
  <si>
    <t>fennálló tőketartozás 2019.12.31-én (eFt)</t>
  </si>
  <si>
    <t>lejárt tőketartozás összege 2020.03.31-én (eFt)</t>
  </si>
  <si>
    <t>hitelező tulajdonos neve</t>
  </si>
  <si>
    <t>lízing kötelezettségek</t>
  </si>
  <si>
    <t>lízingbe adó neve</t>
  </si>
  <si>
    <t xml:space="preserve">lízing típusa </t>
  </si>
  <si>
    <t>fennálló lízingtartozás 2019.12.31-én (eFt)</t>
  </si>
  <si>
    <t>2020-ban esedékes lízingrészletek összege (eFt)</t>
  </si>
  <si>
    <t>lejárt lízingtartozás összege 2020.03.31-én (eFt)</t>
  </si>
  <si>
    <t>lízingtárgy</t>
  </si>
  <si>
    <t>kezességvállalások</t>
  </si>
  <si>
    <t>kedvezményezett neve</t>
  </si>
  <si>
    <t>kezesség összege (eFt)</t>
  </si>
  <si>
    <t>véglejárata (éé.hh.nn)</t>
  </si>
  <si>
    <t>peres ügyek</t>
  </si>
  <si>
    <t xml:space="preserve">per tárgya </t>
  </si>
  <si>
    <t>perben álló felek</t>
  </si>
  <si>
    <t>perérték (eFt)</t>
  </si>
  <si>
    <t>várható kilátások</t>
  </si>
  <si>
    <t>szállítói tartozások</t>
  </si>
  <si>
    <t>lejárt szállítók 2020.03.31-én (eFt)</t>
  </si>
  <si>
    <t>nem lejárt szállítók összege 2020.03.31-én (eFt)</t>
  </si>
  <si>
    <t>lejártból 30 napon túl lejárt (eFt)</t>
  </si>
  <si>
    <t>köztartozások</t>
  </si>
  <si>
    <t>köztartozás típusa (NAV/TB/vám, helyi adó)</t>
  </si>
  <si>
    <t>lejárt köztartozás 2020.03.31-én (eFt)</t>
  </si>
  <si>
    <t>átütemezés folyamatban (igen/nem)</t>
  </si>
  <si>
    <t>Foglalkoztatotti létszám (fő)</t>
  </si>
  <si>
    <t>Bérköltség  (eFt)</t>
  </si>
  <si>
    <t>Bérjárulékok (eFt)</t>
  </si>
  <si>
    <t>Személyi jellegű egyéb kifizetések (eFt)</t>
  </si>
  <si>
    <t>mérlegen kívüli kötelezettségek (garanciavállalás, opciós ügyletek, határidős ügyletek stb.)</t>
  </si>
  <si>
    <t>kötelezettségvállalás összege</t>
  </si>
  <si>
    <t>kötelezettségvállalás megnevezése</t>
  </si>
  <si>
    <t>részesedése (%)</t>
  </si>
  <si>
    <t>jelen ügyletnél készfizető kezességet vállal (igen/nem)</t>
  </si>
  <si>
    <t>adószáma</t>
  </si>
  <si>
    <t>tulajdonos neve</t>
  </si>
  <si>
    <t>cég neve</t>
  </si>
  <si>
    <t>bankhitelek</t>
  </si>
  <si>
    <t>Személyi jellegű ráfordítások összesen (eFt)</t>
  </si>
  <si>
    <t>A finanszírozás segítségével megtartott foglalkoztatotti létszám (fő)</t>
  </si>
  <si>
    <t>Elbocsátások száma a 2020.03.31-i állapothoz képest (fő)</t>
  </si>
  <si>
    <t>Várható 6 havi munkabér finanszírozás összege (eFt)</t>
  </si>
  <si>
    <t>magánszemély tulajdonos neve</t>
  </si>
  <si>
    <t>születési idő (éé.hh.nn)</t>
  </si>
  <si>
    <t>igénylő társaság jogi személy tulajdonosai</t>
  </si>
  <si>
    <t>jogi személy tulajdonos  megnevezése</t>
  </si>
  <si>
    <t>főtevékenysége</t>
  </si>
  <si>
    <t>üzletrész névértéke (eFt)</t>
  </si>
  <si>
    <t xml:space="preserve">igénylő társaság magánszemély tulajdonosai </t>
  </si>
  <si>
    <t>tulajdonosok egyéb részesedései</t>
  </si>
  <si>
    <t>tulajdonolt cég neve</t>
  </si>
  <si>
    <t>igénylő társaság egyéb részesedései</t>
  </si>
  <si>
    <t>igénylő részesedése (%)</t>
  </si>
  <si>
    <t>(1-5. sorok esetén időszaki - kumulált - adatok feltüntetését kérjük)</t>
  </si>
  <si>
    <t>Bérköltségből és járulékokból az állam által támogatott összeg várhatóan (eFt)</t>
  </si>
  <si>
    <t>(6-8. sorok esetén időpontra vonatkozó adatok feltüntetését kérjük)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</si>
</sst>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8"/>
      <color indexed="8"/>
      <name val="Tahoma"/>
      <family val="2"/>
      <charset val="238"/>
    </font>
    <font>
      <i/>
      <sz val="8"/>
      <name val="Tahoma"/>
      <family val="2"/>
      <charset val="238"/>
    </font>
    <font>
      <sz val="10"/>
      <color theme="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9" tint="0.59999389629810485"/>
      <name val="Tahoma"/>
      <family val="2"/>
      <charset val="238"/>
    </font>
    <font>
      <sz val="11"/>
      <name val="Tahoma"/>
      <family val="2"/>
      <charset val="238"/>
    </font>
    <font>
      <i/>
      <sz val="9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1" fontId="4" fillId="0" borderId="0" xfId="2" applyNumberFormat="1" applyFont="1" applyAlignment="1">
      <alignment horizontal="center"/>
    </xf>
    <xf numFmtId="0" fontId="6" fillId="0" borderId="0" xfId="0" applyFont="1"/>
    <xf numFmtId="3" fontId="6" fillId="0" borderId="0" xfId="0" quotePrefix="1" applyNumberFormat="1" applyFont="1"/>
    <xf numFmtId="0" fontId="5" fillId="0" borderId="0" xfId="0" applyFont="1" applyBorder="1"/>
    <xf numFmtId="3" fontId="8" fillId="2" borderId="0" xfId="0" applyNumberFormat="1" applyFont="1" applyFill="1" applyBorder="1"/>
    <xf numFmtId="0" fontId="6" fillId="0" borderId="0" xfId="0" applyFont="1" applyBorder="1"/>
    <xf numFmtId="3" fontId="5" fillId="0" borderId="0" xfId="0" applyNumberFormat="1" applyFont="1" applyFill="1" applyBorder="1"/>
    <xf numFmtId="3" fontId="8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Alignment="1">
      <alignment horizontal="center"/>
    </xf>
    <xf numFmtId="1" fontId="4" fillId="5" borderId="0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3" fontId="8" fillId="0" borderId="1" xfId="0" applyNumberFormat="1" applyFont="1" applyFill="1" applyBorder="1"/>
    <xf numFmtId="0" fontId="10" fillId="5" borderId="1" xfId="0" applyFont="1" applyFill="1" applyBorder="1" applyAlignment="1">
      <alignment horizontal="left" vertical="center"/>
    </xf>
    <xf numFmtId="3" fontId="10" fillId="5" borderId="1" xfId="0" applyNumberFormat="1" applyFont="1" applyFill="1" applyBorder="1"/>
    <xf numFmtId="0" fontId="11" fillId="0" borderId="0" xfId="0" applyFont="1" applyAlignment="1">
      <alignment horizontal="right"/>
    </xf>
    <xf numFmtId="9" fontId="11" fillId="0" borderId="0" xfId="1" applyFont="1" applyFill="1" applyBorder="1" applyProtection="1"/>
    <xf numFmtId="10" fontId="11" fillId="0" borderId="0" xfId="1" applyNumberFormat="1" applyFont="1" applyFill="1" applyBorder="1" applyProtection="1"/>
    <xf numFmtId="3" fontId="10" fillId="5" borderId="1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/>
    <xf numFmtId="0" fontId="2" fillId="0" borderId="2" xfId="0" applyFont="1" applyBorder="1" applyAlignment="1">
      <alignment horizontal="left" vertical="center" indent="1"/>
    </xf>
    <xf numFmtId="0" fontId="2" fillId="6" borderId="2" xfId="0" applyFont="1" applyFill="1" applyBorder="1" applyAlignment="1">
      <alignment vertical="center"/>
    </xf>
    <xf numFmtId="3" fontId="5" fillId="0" borderId="2" xfId="0" applyNumberFormat="1" applyFont="1" applyBorder="1"/>
    <xf numFmtId="3" fontId="5" fillId="0" borderId="2" xfId="0" applyNumberFormat="1" applyFont="1" applyFill="1" applyBorder="1"/>
    <xf numFmtId="0" fontId="6" fillId="0" borderId="3" xfId="0" applyFont="1" applyBorder="1" applyAlignment="1">
      <alignment horizontal="left" indent="1"/>
    </xf>
    <xf numFmtId="0" fontId="6" fillId="0" borderId="4" xfId="0" applyFont="1" applyBorder="1"/>
    <xf numFmtId="0" fontId="6" fillId="6" borderId="4" xfId="0" applyFont="1" applyFill="1" applyBorder="1"/>
    <xf numFmtId="0" fontId="6" fillId="0" borderId="4" xfId="0" applyFont="1" applyFill="1" applyBorder="1"/>
    <xf numFmtId="0" fontId="6" fillId="0" borderId="5" xfId="0" applyFont="1" applyBorder="1"/>
    <xf numFmtId="0" fontId="6" fillId="0" borderId="6" xfId="0" applyFont="1" applyBorder="1" applyAlignment="1">
      <alignment horizontal="left" indent="1"/>
    </xf>
    <xf numFmtId="0" fontId="6" fillId="6" borderId="0" xfId="0" applyFont="1" applyFill="1" applyBorder="1"/>
    <xf numFmtId="0" fontId="6" fillId="0" borderId="7" xfId="0" applyFont="1" applyBorder="1"/>
    <xf numFmtId="0" fontId="10" fillId="5" borderId="8" xfId="0" applyFont="1" applyFill="1" applyBorder="1" applyAlignment="1">
      <alignment horizontal="center"/>
    </xf>
    <xf numFmtId="0" fontId="10" fillId="5" borderId="1" xfId="0" applyFont="1" applyFill="1" applyBorder="1"/>
    <xf numFmtId="0" fontId="13" fillId="5" borderId="1" xfId="0" applyFont="1" applyFill="1" applyBorder="1"/>
    <xf numFmtId="0" fontId="13" fillId="5" borderId="9" xfId="0" applyFont="1" applyFill="1" applyBorder="1"/>
    <xf numFmtId="0" fontId="7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4" fillId="5" borderId="7" xfId="2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0" fontId="2" fillId="6" borderId="0" xfId="0" applyFont="1" applyFill="1" applyBorder="1" applyAlignment="1">
      <alignment horizontal="left" vertical="center" indent="1"/>
    </xf>
    <xf numFmtId="3" fontId="5" fillId="0" borderId="0" xfId="0" applyNumberFormat="1" applyFont="1" applyBorder="1"/>
    <xf numFmtId="3" fontId="5" fillId="0" borderId="7" xfId="0" applyNumberFormat="1" applyFont="1" applyFill="1" applyBorder="1"/>
    <xf numFmtId="0" fontId="7" fillId="0" borderId="0" xfId="0" applyFont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3" fontId="8" fillId="2" borderId="7" xfId="0" applyNumberFormat="1" applyFont="1" applyFill="1" applyBorder="1"/>
    <xf numFmtId="0" fontId="7" fillId="6" borderId="0" xfId="0" applyFont="1" applyFill="1" applyBorder="1" applyAlignment="1">
      <alignment horizontal="left" vertical="center"/>
    </xf>
    <xf numFmtId="3" fontId="8" fillId="0" borderId="7" xfId="0" applyNumberFormat="1" applyFont="1" applyFill="1" applyBorder="1"/>
    <xf numFmtId="3" fontId="5" fillId="0" borderId="7" xfId="0" applyNumberFormat="1" applyFont="1" applyBorder="1"/>
    <xf numFmtId="0" fontId="8" fillId="0" borderId="8" xfId="0" applyFont="1" applyBorder="1" applyAlignment="1">
      <alignment horizontal="center"/>
    </xf>
    <xf numFmtId="3" fontId="8" fillId="0" borderId="9" xfId="0" applyNumberFormat="1" applyFont="1" applyBorder="1"/>
    <xf numFmtId="3" fontId="10" fillId="5" borderId="9" xfId="0" applyNumberFormat="1" applyFont="1" applyFill="1" applyBorder="1"/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/>
    <xf numFmtId="3" fontId="8" fillId="2" borderId="9" xfId="0" applyNumberFormat="1" applyFont="1" applyFill="1" applyBorder="1"/>
    <xf numFmtId="3" fontId="10" fillId="5" borderId="9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/>
    </xf>
    <xf numFmtId="3" fontId="5" fillId="0" borderId="11" xfId="0" applyNumberFormat="1" applyFont="1" applyBorder="1"/>
    <xf numFmtId="0" fontId="8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vertical="center"/>
    </xf>
    <xf numFmtId="3" fontId="5" fillId="6" borderId="1" xfId="0" applyNumberFormat="1" applyFont="1" applyFill="1" applyBorder="1"/>
    <xf numFmtId="3" fontId="5" fillId="6" borderId="9" xfId="0" applyNumberFormat="1" applyFont="1" applyFill="1" applyBorder="1"/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/>
    <xf numFmtId="0" fontId="8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3" fontId="6" fillId="0" borderId="7" xfId="0" applyNumberFormat="1" applyFont="1" applyBorder="1"/>
    <xf numFmtId="0" fontId="7" fillId="0" borderId="0" xfId="0" applyFont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6" borderId="0" xfId="0" applyFont="1" applyFill="1"/>
    <xf numFmtId="14" fontId="14" fillId="6" borderId="0" xfId="0" applyNumberFormat="1" applyFont="1" applyFill="1" applyAlignment="1">
      <alignment horizontal="center" vertical="center"/>
    </xf>
    <xf numFmtId="14" fontId="14" fillId="6" borderId="0" xfId="0" applyNumberFormat="1" applyFont="1" applyFill="1"/>
    <xf numFmtId="0" fontId="14" fillId="3" borderId="0" xfId="0" applyFont="1" applyFill="1"/>
    <xf numFmtId="0" fontId="15" fillId="0" borderId="0" xfId="0" applyFont="1" applyAlignment="1">
      <alignment horizontal="center" vertical="center"/>
    </xf>
    <xf numFmtId="0" fontId="15" fillId="6" borderId="0" xfId="0" applyFont="1" applyFill="1"/>
    <xf numFmtId="0" fontId="15" fillId="3" borderId="0" xfId="0" applyFont="1" applyFill="1"/>
    <xf numFmtId="0" fontId="15" fillId="0" borderId="0" xfId="0" applyFont="1"/>
    <xf numFmtId="0" fontId="14" fillId="8" borderId="12" xfId="0" applyFont="1" applyFill="1" applyBorder="1"/>
    <xf numFmtId="0" fontId="14" fillId="0" borderId="0" xfId="0" applyFont="1" applyBorder="1"/>
    <xf numFmtId="0" fontId="14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4" borderId="0" xfId="0" applyFont="1" applyFill="1"/>
    <xf numFmtId="0" fontId="14" fillId="0" borderId="0" xfId="0" applyFont="1" applyFill="1"/>
    <xf numFmtId="0" fontId="14" fillId="6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6" fillId="3" borderId="0" xfId="0" applyFont="1" applyFill="1"/>
    <xf numFmtId="0" fontId="17" fillId="6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14" fillId="6" borderId="0" xfId="0" applyFont="1" applyFill="1" applyAlignment="1">
      <alignment horizontal="center" vertical="center" wrapText="1"/>
    </xf>
    <xf numFmtId="0" fontId="18" fillId="0" borderId="0" xfId="0" applyFont="1"/>
  </cellXfs>
  <cellStyles count="3">
    <cellStyle name="Normál" xfId="0" builtinId="0"/>
    <cellStyle name="Normál 5" xfId="2" xr:uid="{66888985-4ED0-4CF2-A46B-4239195B2507}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&#233;kek/el&#337;terjeszt&#233;s%20dokumentumai/arch&#237;v/p&#233;nz&#252;gyi%20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uházás"/>
      <sheetName val="üzemeltetés"/>
      <sheetName val="finanszírozás"/>
      <sheetName val="eredményterv"/>
      <sheetName val="mérlegterv"/>
      <sheetName val="cashflow terv"/>
    </sheetNames>
    <sheetDataSet>
      <sheetData sheetId="0"/>
      <sheetData sheetId="1">
        <row r="21"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P22"/>
          <cell r="Q22"/>
          <cell r="R22"/>
          <cell r="S22"/>
        </row>
        <row r="23">
          <cell r="P23"/>
          <cell r="Q23"/>
          <cell r="R23"/>
          <cell r="S23"/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3">
          <cell r="P43"/>
          <cell r="Q43"/>
          <cell r="R43"/>
          <cell r="S43"/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8834-F6B4-4D02-9AF8-F31D1E9E70FB}">
  <dimension ref="B1:M49"/>
  <sheetViews>
    <sheetView showGridLines="0" tabSelected="1" zoomScale="90" zoomScaleNormal="90" workbookViewId="0">
      <selection activeCell="G7" sqref="G7"/>
    </sheetView>
  </sheetViews>
  <sheetFormatPr defaultRowHeight="14" x14ac:dyDescent="0.3"/>
  <cols>
    <col min="1" max="1" width="2" style="87" customWidth="1"/>
    <col min="2" max="2" width="2.1796875" style="87" customWidth="1"/>
    <col min="3" max="3" width="19.1796875" style="87" customWidth="1"/>
    <col min="4" max="4" width="17.6328125" style="87" customWidth="1"/>
    <col min="5" max="5" width="15.08984375" style="87" customWidth="1"/>
    <col min="6" max="6" width="19" style="87" customWidth="1"/>
    <col min="7" max="7" width="15" style="87" customWidth="1"/>
    <col min="8" max="8" width="16.1796875" style="87" customWidth="1"/>
    <col min="9" max="9" width="11.90625" style="87" customWidth="1"/>
    <col min="10" max="10" width="11" style="87" customWidth="1"/>
    <col min="11" max="11" width="11.36328125" style="87" customWidth="1"/>
    <col min="12" max="12" width="11.90625" style="87" customWidth="1"/>
    <col min="13" max="16384" width="8.7265625" style="87"/>
  </cols>
  <sheetData>
    <row r="1" spans="2:13" s="97" customFormat="1" x14ac:dyDescent="0.3">
      <c r="C1" s="83"/>
      <c r="D1" s="4"/>
      <c r="F1" s="84"/>
      <c r="G1" s="84"/>
      <c r="H1" s="84"/>
      <c r="I1" s="84"/>
      <c r="J1" s="84"/>
      <c r="K1" s="84"/>
      <c r="L1" s="84"/>
      <c r="M1" s="84"/>
    </row>
    <row r="2" spans="2:13" x14ac:dyDescent="0.3">
      <c r="C2" s="95" t="s">
        <v>104</v>
      </c>
    </row>
    <row r="3" spans="2:13" s="99" customFormat="1" ht="70" x14ac:dyDescent="0.35">
      <c r="B3" s="98"/>
      <c r="C3" s="98" t="s">
        <v>56</v>
      </c>
      <c r="D3" s="98" t="s">
        <v>57</v>
      </c>
      <c r="E3" s="98" t="s">
        <v>58</v>
      </c>
      <c r="F3" s="98" t="s">
        <v>65</v>
      </c>
      <c r="G3" s="98" t="s">
        <v>63</v>
      </c>
      <c r="H3" s="98" t="s">
        <v>66</v>
      </c>
      <c r="I3" s="98" t="s">
        <v>59</v>
      </c>
      <c r="J3" s="98" t="s">
        <v>61</v>
      </c>
      <c r="K3" s="98" t="s">
        <v>60</v>
      </c>
      <c r="L3" s="98" t="s">
        <v>62</v>
      </c>
    </row>
    <row r="4" spans="2:13" x14ac:dyDescent="0.3">
      <c r="B4" s="100">
        <v>1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3" x14ac:dyDescent="0.3">
      <c r="B5" s="100">
        <v>2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2:13" x14ac:dyDescent="0.3">
      <c r="B6" s="100">
        <v>3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3" x14ac:dyDescent="0.3">
      <c r="B7" s="100">
        <v>4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01" customFormat="1" x14ac:dyDescent="0.3"/>
    <row r="9" spans="2:13" s="95" customFormat="1" x14ac:dyDescent="0.3">
      <c r="C9" s="95" t="s">
        <v>64</v>
      </c>
    </row>
    <row r="10" spans="2:13" s="103" customFormat="1" ht="56" x14ac:dyDescent="0.3">
      <c r="B10" s="102"/>
      <c r="C10" s="102" t="s">
        <v>67</v>
      </c>
      <c r="D10" s="98" t="s">
        <v>65</v>
      </c>
      <c r="E10" s="98" t="s">
        <v>59</v>
      </c>
      <c r="F10" s="98" t="s">
        <v>61</v>
      </c>
    </row>
    <row r="11" spans="2:13" x14ac:dyDescent="0.3">
      <c r="B11" s="88">
        <v>1</v>
      </c>
      <c r="C11" s="104"/>
      <c r="D11" s="104"/>
      <c r="E11" s="104"/>
      <c r="F11" s="104"/>
    </row>
    <row r="12" spans="2:13" x14ac:dyDescent="0.3">
      <c r="B12" s="88">
        <v>2</v>
      </c>
      <c r="C12" s="104"/>
      <c r="D12" s="104"/>
      <c r="E12" s="104"/>
      <c r="F12" s="104"/>
    </row>
    <row r="13" spans="2:13" x14ac:dyDescent="0.3">
      <c r="B13" s="88">
        <v>3</v>
      </c>
      <c r="C13" s="104"/>
      <c r="D13" s="104"/>
      <c r="E13" s="104"/>
      <c r="F13" s="104"/>
    </row>
    <row r="15" spans="2:13" x14ac:dyDescent="0.3">
      <c r="C15" s="95" t="s">
        <v>68</v>
      </c>
    </row>
    <row r="16" spans="2:13" s="107" customFormat="1" ht="70" x14ac:dyDescent="0.35">
      <c r="B16" s="105"/>
      <c r="C16" s="105" t="s">
        <v>69</v>
      </c>
      <c r="D16" s="105" t="s">
        <v>74</v>
      </c>
      <c r="E16" s="105" t="s">
        <v>70</v>
      </c>
      <c r="F16" s="106" t="s">
        <v>71</v>
      </c>
      <c r="G16" s="106" t="s">
        <v>72</v>
      </c>
      <c r="H16" s="106" t="s">
        <v>73</v>
      </c>
      <c r="I16" s="106" t="s">
        <v>59</v>
      </c>
      <c r="J16" s="106" t="s">
        <v>60</v>
      </c>
    </row>
    <row r="17" spans="2:10" x14ac:dyDescent="0.3">
      <c r="B17" s="88">
        <v>1</v>
      </c>
      <c r="C17" s="91"/>
      <c r="D17" s="91"/>
      <c r="E17" s="91"/>
      <c r="F17" s="91"/>
      <c r="G17" s="91"/>
      <c r="H17" s="91"/>
      <c r="I17" s="91"/>
      <c r="J17" s="91"/>
    </row>
    <row r="18" spans="2:10" x14ac:dyDescent="0.3">
      <c r="B18" s="88">
        <v>2</v>
      </c>
      <c r="C18" s="91"/>
      <c r="D18" s="91"/>
      <c r="E18" s="91"/>
      <c r="F18" s="91"/>
      <c r="G18" s="91"/>
      <c r="H18" s="91"/>
      <c r="I18" s="91"/>
      <c r="J18" s="91"/>
    </row>
    <row r="19" spans="2:10" x14ac:dyDescent="0.3">
      <c r="B19" s="88">
        <v>3</v>
      </c>
      <c r="C19" s="91"/>
      <c r="D19" s="91"/>
      <c r="E19" s="91"/>
      <c r="F19" s="91"/>
      <c r="G19" s="91"/>
      <c r="H19" s="91"/>
      <c r="I19" s="91"/>
      <c r="J19" s="91"/>
    </row>
    <row r="21" spans="2:10" x14ac:dyDescent="0.3">
      <c r="C21" s="95" t="s">
        <v>75</v>
      </c>
    </row>
    <row r="22" spans="2:10" ht="28" x14ac:dyDescent="0.3">
      <c r="B22" s="102"/>
      <c r="C22" s="102" t="s">
        <v>76</v>
      </c>
      <c r="D22" s="98" t="s">
        <v>77</v>
      </c>
      <c r="E22" s="98" t="s">
        <v>78</v>
      </c>
      <c r="F22" s="108"/>
    </row>
    <row r="23" spans="2:10" x14ac:dyDescent="0.3">
      <c r="B23" s="88">
        <v>1</v>
      </c>
      <c r="C23" s="104"/>
      <c r="D23" s="104"/>
      <c r="E23" s="104"/>
      <c r="F23" s="109"/>
    </row>
    <row r="24" spans="2:10" x14ac:dyDescent="0.3">
      <c r="B24" s="88">
        <v>2</v>
      </c>
      <c r="C24" s="104"/>
      <c r="D24" s="104"/>
      <c r="E24" s="104"/>
      <c r="F24" s="109"/>
    </row>
    <row r="25" spans="2:10" x14ac:dyDescent="0.3">
      <c r="B25" s="88">
        <v>3</v>
      </c>
      <c r="C25" s="104"/>
      <c r="D25" s="104"/>
      <c r="E25" s="104"/>
      <c r="F25" s="109"/>
    </row>
    <row r="27" spans="2:10" x14ac:dyDescent="0.3">
      <c r="C27" s="95" t="s">
        <v>79</v>
      </c>
    </row>
    <row r="28" spans="2:10" x14ac:dyDescent="0.3">
      <c r="B28" s="88"/>
      <c r="C28" s="88" t="s">
        <v>80</v>
      </c>
      <c r="D28" s="88" t="s">
        <v>81</v>
      </c>
      <c r="E28" s="88" t="s">
        <v>82</v>
      </c>
      <c r="F28" s="88" t="s">
        <v>83</v>
      </c>
    </row>
    <row r="29" spans="2:10" x14ac:dyDescent="0.3">
      <c r="B29" s="88">
        <v>1</v>
      </c>
      <c r="C29" s="91"/>
      <c r="D29" s="91"/>
      <c r="E29" s="91"/>
      <c r="F29" s="91"/>
    </row>
    <row r="30" spans="2:10" x14ac:dyDescent="0.3">
      <c r="B30" s="88">
        <v>2</v>
      </c>
      <c r="C30" s="91"/>
      <c r="D30" s="91"/>
      <c r="E30" s="91"/>
      <c r="F30" s="91"/>
    </row>
    <row r="31" spans="2:10" x14ac:dyDescent="0.3">
      <c r="B31" s="88">
        <v>3</v>
      </c>
      <c r="C31" s="91"/>
      <c r="D31" s="91"/>
      <c r="E31" s="91"/>
      <c r="F31" s="91"/>
    </row>
    <row r="33" spans="2:5" x14ac:dyDescent="0.3">
      <c r="C33" s="95" t="s">
        <v>84</v>
      </c>
    </row>
    <row r="34" spans="2:5" ht="42" x14ac:dyDescent="0.3">
      <c r="B34" s="88"/>
      <c r="C34" s="110" t="s">
        <v>86</v>
      </c>
      <c r="D34" s="110" t="s">
        <v>85</v>
      </c>
      <c r="E34" s="110" t="s">
        <v>87</v>
      </c>
    </row>
    <row r="35" spans="2:5" x14ac:dyDescent="0.3">
      <c r="B35" s="88">
        <v>1</v>
      </c>
      <c r="C35" s="91"/>
      <c r="D35" s="91"/>
      <c r="E35" s="91"/>
    </row>
    <row r="36" spans="2:5" x14ac:dyDescent="0.3">
      <c r="B36" s="88">
        <v>2</v>
      </c>
      <c r="C36" s="91"/>
      <c r="D36" s="91"/>
      <c r="E36" s="91"/>
    </row>
    <row r="37" spans="2:5" x14ac:dyDescent="0.3">
      <c r="B37" s="88">
        <v>3</v>
      </c>
      <c r="C37" s="91"/>
      <c r="D37" s="91"/>
      <c r="E37" s="91"/>
    </row>
    <row r="39" spans="2:5" x14ac:dyDescent="0.3">
      <c r="C39" s="95" t="s">
        <v>88</v>
      </c>
    </row>
    <row r="40" spans="2:5" s="99" customFormat="1" ht="42" x14ac:dyDescent="0.35">
      <c r="B40" s="110"/>
      <c r="C40" s="110" t="s">
        <v>89</v>
      </c>
      <c r="D40" s="110" t="s">
        <v>90</v>
      </c>
      <c r="E40" s="110" t="s">
        <v>91</v>
      </c>
    </row>
    <row r="41" spans="2:5" x14ac:dyDescent="0.3">
      <c r="B41" s="88">
        <v>1</v>
      </c>
      <c r="C41" s="91"/>
      <c r="D41" s="91"/>
      <c r="E41" s="91"/>
    </row>
    <row r="42" spans="2:5" x14ac:dyDescent="0.3">
      <c r="B42" s="88">
        <v>2</v>
      </c>
      <c r="C42" s="91"/>
      <c r="D42" s="91"/>
      <c r="E42" s="91"/>
    </row>
    <row r="43" spans="2:5" x14ac:dyDescent="0.3">
      <c r="B43" s="88">
        <v>3</v>
      </c>
      <c r="C43" s="91"/>
      <c r="D43" s="91"/>
      <c r="E43" s="91"/>
    </row>
    <row r="45" spans="2:5" x14ac:dyDescent="0.3">
      <c r="C45" s="95" t="s">
        <v>96</v>
      </c>
    </row>
    <row r="46" spans="2:5" ht="39" customHeight="1" x14ac:dyDescent="0.3">
      <c r="B46" s="88"/>
      <c r="C46" s="98" t="s">
        <v>98</v>
      </c>
      <c r="D46" s="110" t="s">
        <v>97</v>
      </c>
      <c r="E46" s="98" t="s">
        <v>78</v>
      </c>
    </row>
    <row r="47" spans="2:5" x14ac:dyDescent="0.3">
      <c r="B47" s="88">
        <v>1</v>
      </c>
      <c r="C47" s="91"/>
      <c r="D47" s="91"/>
      <c r="E47" s="91"/>
    </row>
    <row r="48" spans="2:5" x14ac:dyDescent="0.3">
      <c r="B48" s="88">
        <v>2</v>
      </c>
      <c r="C48" s="91"/>
      <c r="D48" s="91"/>
      <c r="E48" s="91"/>
    </row>
    <row r="49" spans="2:5" x14ac:dyDescent="0.3">
      <c r="B49" s="88">
        <v>3</v>
      </c>
      <c r="C49" s="91"/>
      <c r="D49" s="91"/>
      <c r="E49" s="91"/>
    </row>
  </sheetData>
  <pageMargins left="0.7" right="0.7" top="0.75" bottom="0.75" header="0.3" footer="0.3"/>
  <pageSetup paperSize="9" scale="9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52AF-9164-443A-B525-3F724DF84BAC}">
  <dimension ref="B1:I14"/>
  <sheetViews>
    <sheetView showGridLines="0" zoomScale="113" zoomScaleNormal="120" workbookViewId="0">
      <selection sqref="A1:A1048576"/>
    </sheetView>
  </sheetViews>
  <sheetFormatPr defaultRowHeight="14" x14ac:dyDescent="0.3"/>
  <cols>
    <col min="1" max="1" width="2.81640625" style="87" customWidth="1"/>
    <col min="2" max="2" width="3.26953125" style="86" customWidth="1"/>
    <col min="3" max="3" width="61.36328125" style="87" bestFit="1" customWidth="1"/>
    <col min="4" max="8" width="11.1796875" style="87" bestFit="1" customWidth="1"/>
    <col min="9" max="9" width="8.81640625" style="87" bestFit="1" customWidth="1"/>
    <col min="10" max="16384" width="8.7265625" style="87"/>
  </cols>
  <sheetData>
    <row r="1" spans="2:9" x14ac:dyDescent="0.3">
      <c r="D1" s="86" t="s">
        <v>28</v>
      </c>
      <c r="E1" s="86" t="s">
        <v>28</v>
      </c>
      <c r="F1" s="86" t="s">
        <v>30</v>
      </c>
      <c r="G1" s="86" t="s">
        <v>30</v>
      </c>
      <c r="H1" s="86" t="s">
        <v>30</v>
      </c>
    </row>
    <row r="2" spans="2:9" x14ac:dyDescent="0.3">
      <c r="C2" s="88"/>
      <c r="D2" s="89">
        <v>43830</v>
      </c>
      <c r="E2" s="89">
        <v>43921</v>
      </c>
      <c r="F2" s="89">
        <v>44012</v>
      </c>
      <c r="G2" s="89">
        <v>44104</v>
      </c>
      <c r="H2" s="90">
        <v>44196</v>
      </c>
    </row>
    <row r="3" spans="2:9" x14ac:dyDescent="0.3">
      <c r="B3" s="86">
        <v>1</v>
      </c>
      <c r="C3" s="88" t="s">
        <v>93</v>
      </c>
      <c r="D3" s="91"/>
      <c r="E3" s="91"/>
      <c r="F3" s="91"/>
      <c r="G3" s="91"/>
      <c r="H3" s="91"/>
    </row>
    <row r="4" spans="2:9" x14ac:dyDescent="0.3">
      <c r="B4" s="86">
        <v>2</v>
      </c>
      <c r="C4" s="88" t="s">
        <v>94</v>
      </c>
      <c r="D4" s="91"/>
      <c r="E4" s="91"/>
      <c r="F4" s="91"/>
      <c r="G4" s="91"/>
      <c r="H4" s="91"/>
    </row>
    <row r="5" spans="2:9" x14ac:dyDescent="0.3">
      <c r="B5" s="86">
        <v>3</v>
      </c>
      <c r="C5" s="88" t="s">
        <v>95</v>
      </c>
      <c r="D5" s="91"/>
      <c r="E5" s="91"/>
      <c r="F5" s="91"/>
      <c r="G5" s="91"/>
      <c r="H5" s="91"/>
    </row>
    <row r="6" spans="2:9" x14ac:dyDescent="0.3">
      <c r="B6" s="86">
        <v>4</v>
      </c>
      <c r="C6" s="88" t="s">
        <v>121</v>
      </c>
      <c r="D6" s="88"/>
      <c r="E6" s="88"/>
      <c r="F6" s="91"/>
      <c r="G6" s="91"/>
      <c r="H6" s="91"/>
    </row>
    <row r="7" spans="2:9" s="95" customFormat="1" x14ac:dyDescent="0.3">
      <c r="B7" s="92">
        <v>5</v>
      </c>
      <c r="C7" s="93" t="s">
        <v>105</v>
      </c>
      <c r="D7" s="94">
        <f>D3+D4+D5</f>
        <v>0</v>
      </c>
      <c r="E7" s="94">
        <f t="shared" ref="E7" si="0">E3+E4+E5</f>
        <v>0</v>
      </c>
      <c r="F7" s="94">
        <f>F3+F4+F5-F6</f>
        <v>0</v>
      </c>
      <c r="G7" s="94">
        <f>G3+G4+G5-G6</f>
        <v>0</v>
      </c>
      <c r="H7" s="94">
        <f>H3+H4+H5-H6</f>
        <v>0</v>
      </c>
    </row>
    <row r="8" spans="2:9" x14ac:dyDescent="0.3">
      <c r="B8" s="86">
        <v>6</v>
      </c>
      <c r="C8" s="88" t="s">
        <v>107</v>
      </c>
      <c r="D8" s="88"/>
      <c r="E8" s="88"/>
      <c r="F8" s="91"/>
      <c r="G8" s="91"/>
      <c r="H8" s="91"/>
    </row>
    <row r="9" spans="2:9" x14ac:dyDescent="0.3">
      <c r="B9" s="86">
        <v>7</v>
      </c>
      <c r="C9" s="88" t="s">
        <v>106</v>
      </c>
      <c r="D9" s="88"/>
      <c r="E9" s="88"/>
      <c r="F9" s="91"/>
      <c r="G9" s="91"/>
      <c r="H9" s="91"/>
    </row>
    <row r="10" spans="2:9" ht="14.5" thickBot="1" x14ac:dyDescent="0.35">
      <c r="B10" s="86">
        <v>8</v>
      </c>
      <c r="C10" s="88" t="s">
        <v>92</v>
      </c>
      <c r="D10" s="91"/>
      <c r="E10" s="91"/>
      <c r="F10" s="91"/>
      <c r="G10" s="91"/>
      <c r="H10" s="91"/>
    </row>
    <row r="11" spans="2:9" ht="14.5" thickBot="1" x14ac:dyDescent="0.35">
      <c r="B11" s="86">
        <v>9</v>
      </c>
      <c r="C11" s="88" t="s">
        <v>108</v>
      </c>
      <c r="D11" s="88"/>
      <c r="E11" s="88"/>
      <c r="F11" s="88"/>
      <c r="G11" s="88"/>
      <c r="H11" s="88"/>
      <c r="I11" s="96">
        <f>G7-E7</f>
        <v>0</v>
      </c>
    </row>
    <row r="13" spans="2:9" x14ac:dyDescent="0.3">
      <c r="C13" s="111" t="s">
        <v>120</v>
      </c>
    </row>
    <row r="14" spans="2:9" x14ac:dyDescent="0.3">
      <c r="C14" s="111" t="s">
        <v>122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3FD4-7605-4060-B28B-F6D05117A7CE}">
  <dimension ref="B1:M97"/>
  <sheetViews>
    <sheetView showGridLines="0" topLeftCell="A27" zoomScale="96" zoomScaleNormal="96" workbookViewId="0">
      <selection activeCell="C33" sqref="C33"/>
    </sheetView>
  </sheetViews>
  <sheetFormatPr defaultColWidth="9.1796875" defaultRowHeight="12.5" x14ac:dyDescent="0.25"/>
  <cols>
    <col min="1" max="1" width="5.26953125" style="2" customWidth="1"/>
    <col min="2" max="2" width="5.54296875" style="14" bestFit="1" customWidth="1"/>
    <col min="3" max="3" width="36.81640625" style="2" customWidth="1"/>
    <col min="4" max="4" width="12.1796875" style="2" customWidth="1"/>
    <col min="5" max="5" width="11.36328125" style="2" customWidth="1"/>
    <col min="6" max="6" width="10.90625" style="2" customWidth="1"/>
    <col min="7" max="7" width="11.1796875" style="6" customWidth="1"/>
    <col min="8" max="11" width="11.1796875" style="2" customWidth="1"/>
    <col min="12" max="16384" width="9.1796875" style="2"/>
  </cols>
  <sheetData>
    <row r="1" spans="2:13" x14ac:dyDescent="0.25">
      <c r="B1" s="13"/>
      <c r="C1" s="1"/>
      <c r="D1" s="1"/>
      <c r="E1" s="1"/>
      <c r="F1" s="1"/>
      <c r="G1" s="4"/>
      <c r="J1" s="21" t="s">
        <v>0</v>
      </c>
      <c r="K1" s="22">
        <v>0.09</v>
      </c>
    </row>
    <row r="2" spans="2:13" ht="13" thickBot="1" x14ac:dyDescent="0.3">
      <c r="B2" s="13"/>
      <c r="G2" s="4"/>
      <c r="J2" s="21" t="s">
        <v>1</v>
      </c>
      <c r="K2" s="23">
        <v>1.7999999999999999E-2</v>
      </c>
    </row>
    <row r="3" spans="2:13" s="11" customFormat="1" ht="25" x14ac:dyDescent="0.25">
      <c r="B3" s="43"/>
      <c r="C3" s="44" t="s">
        <v>27</v>
      </c>
      <c r="D3" s="45" t="s">
        <v>28</v>
      </c>
      <c r="E3" s="45" t="s">
        <v>28</v>
      </c>
      <c r="F3" s="46" t="s">
        <v>29</v>
      </c>
      <c r="G3" s="47" t="s">
        <v>30</v>
      </c>
      <c r="H3" s="47" t="s">
        <v>30</v>
      </c>
      <c r="I3" s="47" t="s">
        <v>30</v>
      </c>
      <c r="J3" s="47" t="s">
        <v>30</v>
      </c>
      <c r="K3" s="48" t="s">
        <v>30</v>
      </c>
    </row>
    <row r="4" spans="2:13" x14ac:dyDescent="0.25">
      <c r="B4" s="12"/>
      <c r="C4" s="12"/>
      <c r="D4" s="12">
        <v>2017</v>
      </c>
      <c r="E4" s="12">
        <v>2018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49">
        <v>2024</v>
      </c>
    </row>
    <row r="5" spans="2:13" x14ac:dyDescent="0.25">
      <c r="B5" s="50"/>
      <c r="C5" s="51" t="s">
        <v>2</v>
      </c>
      <c r="D5" s="52"/>
      <c r="E5" s="52"/>
      <c r="F5" s="52"/>
      <c r="G5" s="7">
        <v>0</v>
      </c>
      <c r="H5" s="7">
        <v>0</v>
      </c>
      <c r="I5" s="7">
        <v>0</v>
      </c>
      <c r="J5" s="7">
        <v>0</v>
      </c>
      <c r="K5" s="54">
        <v>0</v>
      </c>
    </row>
    <row r="6" spans="2:13" x14ac:dyDescent="0.25">
      <c r="B6" s="50"/>
      <c r="C6" s="51" t="s">
        <v>3</v>
      </c>
      <c r="D6" s="52"/>
      <c r="E6" s="52"/>
      <c r="F6" s="52"/>
      <c r="G6" s="7">
        <v>0</v>
      </c>
      <c r="H6" s="7">
        <v>0</v>
      </c>
      <c r="I6" s="7">
        <v>0</v>
      </c>
      <c r="J6" s="7">
        <v>0</v>
      </c>
      <c r="K6" s="54">
        <v>0</v>
      </c>
    </row>
    <row r="7" spans="2:13" x14ac:dyDescent="0.25">
      <c r="B7" s="50" t="s">
        <v>31</v>
      </c>
      <c r="C7" s="55" t="s">
        <v>4</v>
      </c>
      <c r="D7" s="56">
        <f>SUM(D5:D6)</f>
        <v>0</v>
      </c>
      <c r="E7" s="56">
        <f>SUM(E5:E6)</f>
        <v>0</v>
      </c>
      <c r="F7" s="56">
        <f>SUM(F5:F6)</f>
        <v>0</v>
      </c>
      <c r="G7" s="5">
        <f>SUM(G5:G6)</f>
        <v>0</v>
      </c>
      <c r="H7" s="5">
        <f t="shared" ref="H7:K7" si="0">SUM(H5:H6)</f>
        <v>0</v>
      </c>
      <c r="I7" s="5">
        <f t="shared" si="0"/>
        <v>0</v>
      </c>
      <c r="J7" s="5">
        <f t="shared" si="0"/>
        <v>0</v>
      </c>
      <c r="K7" s="57">
        <f t="shared" si="0"/>
        <v>0</v>
      </c>
    </row>
    <row r="8" spans="2:13" x14ac:dyDescent="0.25">
      <c r="B8" s="50" t="s">
        <v>32</v>
      </c>
      <c r="C8" s="55" t="s">
        <v>5</v>
      </c>
      <c r="D8" s="58"/>
      <c r="E8" s="58"/>
      <c r="F8" s="58"/>
      <c r="G8" s="8">
        <v>0</v>
      </c>
      <c r="H8" s="8">
        <v>0</v>
      </c>
      <c r="I8" s="8">
        <v>0</v>
      </c>
      <c r="J8" s="8">
        <v>0</v>
      </c>
      <c r="K8" s="59">
        <v>0</v>
      </c>
      <c r="M8" s="3"/>
    </row>
    <row r="9" spans="2:13" x14ac:dyDescent="0.25">
      <c r="B9" s="50" t="s">
        <v>33</v>
      </c>
      <c r="C9" s="55" t="s">
        <v>6</v>
      </c>
      <c r="D9" s="58"/>
      <c r="E9" s="58"/>
      <c r="F9" s="58"/>
      <c r="G9" s="8">
        <v>0</v>
      </c>
      <c r="H9" s="8">
        <v>0</v>
      </c>
      <c r="I9" s="8">
        <v>0</v>
      </c>
      <c r="J9" s="8">
        <v>0</v>
      </c>
      <c r="K9" s="59">
        <v>0</v>
      </c>
    </row>
    <row r="10" spans="2:13" hidden="1" x14ac:dyDescent="0.25">
      <c r="B10" s="50"/>
      <c r="C10" s="51" t="s">
        <v>7</v>
      </c>
      <c r="D10" s="52"/>
      <c r="E10" s="52"/>
      <c r="F10" s="52"/>
      <c r="G10" s="7" t="e">
        <f>SUM(#REF!)</f>
        <v>#REF!</v>
      </c>
      <c r="H10" s="53">
        <f>[1]üzemeltetés!P21</f>
        <v>0</v>
      </c>
      <c r="I10" s="53">
        <f>[1]üzemeltetés!Q21</f>
        <v>0</v>
      </c>
      <c r="J10" s="53">
        <f>[1]üzemeltetés!R21</f>
        <v>0</v>
      </c>
      <c r="K10" s="60">
        <f>[1]üzemeltetés!S21</f>
        <v>0</v>
      </c>
    </row>
    <row r="11" spans="2:13" hidden="1" x14ac:dyDescent="0.25">
      <c r="B11" s="50"/>
      <c r="C11" s="51" t="s">
        <v>8</v>
      </c>
      <c r="D11" s="52"/>
      <c r="E11" s="52"/>
      <c r="F11" s="52"/>
      <c r="G11" s="7">
        <f>[1]üzemeltetés!O41</f>
        <v>0</v>
      </c>
      <c r="H11" s="53">
        <f>[1]üzemeltetés!P41</f>
        <v>0</v>
      </c>
      <c r="I11" s="53">
        <f>[1]üzemeltetés!Q41</f>
        <v>0</v>
      </c>
      <c r="J11" s="53">
        <f>[1]üzemeltetés!R41</f>
        <v>0</v>
      </c>
      <c r="K11" s="60">
        <f>[1]üzemeltetés!S41</f>
        <v>0</v>
      </c>
    </row>
    <row r="12" spans="2:13" hidden="1" x14ac:dyDescent="0.25">
      <c r="B12" s="50"/>
      <c r="C12" s="51" t="s">
        <v>9</v>
      </c>
      <c r="D12" s="52"/>
      <c r="E12" s="52"/>
      <c r="F12" s="52"/>
      <c r="G12" s="7" t="e">
        <f>SUM(#REF!)</f>
        <v>#REF!</v>
      </c>
      <c r="H12" s="53">
        <f>[1]üzemeltetés!P43</f>
        <v>0</v>
      </c>
      <c r="I12" s="53">
        <f>[1]üzemeltetés!Q43</f>
        <v>0</v>
      </c>
      <c r="J12" s="53">
        <f>[1]üzemeltetés!R43</f>
        <v>0</v>
      </c>
      <c r="K12" s="60">
        <f>[1]üzemeltetés!S43</f>
        <v>0</v>
      </c>
    </row>
    <row r="13" spans="2:13" hidden="1" x14ac:dyDescent="0.25">
      <c r="B13" s="50"/>
      <c r="C13" s="51" t="s">
        <v>10</v>
      </c>
      <c r="D13" s="52"/>
      <c r="E13" s="52"/>
      <c r="F13" s="52"/>
      <c r="G13" s="7" t="e">
        <f>SUM(#REF!)</f>
        <v>#REF!</v>
      </c>
      <c r="H13" s="53">
        <f>[1]üzemeltetés!P22</f>
        <v>0</v>
      </c>
      <c r="I13" s="53">
        <f>[1]üzemeltetés!Q22</f>
        <v>0</v>
      </c>
      <c r="J13" s="53">
        <f>[1]üzemeltetés!R22</f>
        <v>0</v>
      </c>
      <c r="K13" s="60">
        <f>[1]üzemeltetés!S22</f>
        <v>0</v>
      </c>
    </row>
    <row r="14" spans="2:13" hidden="1" x14ac:dyDescent="0.25">
      <c r="B14" s="50"/>
      <c r="C14" s="51" t="s">
        <v>11</v>
      </c>
      <c r="D14" s="52"/>
      <c r="E14" s="52"/>
      <c r="F14" s="52"/>
      <c r="G14" s="7" t="e">
        <f>SUM(#REF!)</f>
        <v>#REF!</v>
      </c>
      <c r="H14" s="53">
        <f>[1]üzemeltetés!P23</f>
        <v>0</v>
      </c>
      <c r="I14" s="53">
        <f>[1]üzemeltetés!Q23</f>
        <v>0</v>
      </c>
      <c r="J14" s="53">
        <f>[1]üzemeltetés!R23</f>
        <v>0</v>
      </c>
      <c r="K14" s="60">
        <f>[1]üzemeltetés!S23</f>
        <v>0</v>
      </c>
    </row>
    <row r="15" spans="2:13" x14ac:dyDescent="0.25">
      <c r="B15" s="50" t="s">
        <v>34</v>
      </c>
      <c r="C15" s="55" t="s">
        <v>12</v>
      </c>
      <c r="D15" s="58"/>
      <c r="E15" s="58"/>
      <c r="F15" s="58"/>
      <c r="G15" s="8">
        <v>0</v>
      </c>
      <c r="H15" s="8">
        <v>0</v>
      </c>
      <c r="I15" s="8">
        <v>0</v>
      </c>
      <c r="J15" s="8">
        <v>0</v>
      </c>
      <c r="K15" s="59">
        <v>0</v>
      </c>
    </row>
    <row r="16" spans="2:13" x14ac:dyDescent="0.25">
      <c r="B16" s="50"/>
      <c r="C16" s="51" t="s">
        <v>13</v>
      </c>
      <c r="D16" s="52"/>
      <c r="E16" s="52"/>
      <c r="F16" s="85">
        <f>bérköltségek!D3</f>
        <v>0</v>
      </c>
      <c r="G16" s="7">
        <f>bérköltségek!H3</f>
        <v>0</v>
      </c>
      <c r="H16" s="7">
        <v>0</v>
      </c>
      <c r="I16" s="7">
        <v>0</v>
      </c>
      <c r="J16" s="7">
        <v>0</v>
      </c>
      <c r="K16" s="54">
        <v>0</v>
      </c>
    </row>
    <row r="17" spans="2:11" x14ac:dyDescent="0.25">
      <c r="B17" s="50"/>
      <c r="C17" s="51" t="s">
        <v>14</v>
      </c>
      <c r="D17" s="52"/>
      <c r="E17" s="52"/>
      <c r="F17" s="85">
        <f>bérköltségek!D5</f>
        <v>0</v>
      </c>
      <c r="G17" s="7">
        <f>bérköltségek!H5</f>
        <v>0</v>
      </c>
      <c r="H17" s="7">
        <v>0</v>
      </c>
      <c r="I17" s="7">
        <v>0</v>
      </c>
      <c r="J17" s="7">
        <v>0</v>
      </c>
      <c r="K17" s="54">
        <v>0</v>
      </c>
    </row>
    <row r="18" spans="2:11" x14ac:dyDescent="0.25">
      <c r="B18" s="50"/>
      <c r="C18" s="51" t="s">
        <v>36</v>
      </c>
      <c r="D18" s="52"/>
      <c r="E18" s="52"/>
      <c r="F18" s="85">
        <f>bérköltségek!D4</f>
        <v>0</v>
      </c>
      <c r="G18" s="7">
        <f>bérköltségek!H4</f>
        <v>0</v>
      </c>
      <c r="H18" s="7">
        <v>0</v>
      </c>
      <c r="I18" s="7">
        <v>0</v>
      </c>
      <c r="J18" s="7">
        <v>0</v>
      </c>
      <c r="K18" s="54">
        <v>0</v>
      </c>
    </row>
    <row r="19" spans="2:11" x14ac:dyDescent="0.25">
      <c r="B19" s="50" t="s">
        <v>35</v>
      </c>
      <c r="C19" s="55" t="s">
        <v>15</v>
      </c>
      <c r="D19" s="56">
        <f>SUM(D16:D18)</f>
        <v>0</v>
      </c>
      <c r="E19" s="56">
        <f>SUM(E16:E18)</f>
        <v>0</v>
      </c>
      <c r="F19" s="56">
        <f>SUM(F16:F18)</f>
        <v>0</v>
      </c>
      <c r="G19" s="5">
        <f>SUM(G16:G18)</f>
        <v>0</v>
      </c>
      <c r="H19" s="5">
        <f t="shared" ref="H19:K19" si="1">SUM(H16:H18)</f>
        <v>0</v>
      </c>
      <c r="I19" s="5">
        <f t="shared" si="1"/>
        <v>0</v>
      </c>
      <c r="J19" s="5">
        <f t="shared" si="1"/>
        <v>0</v>
      </c>
      <c r="K19" s="57">
        <f t="shared" si="1"/>
        <v>0</v>
      </c>
    </row>
    <row r="20" spans="2:11" x14ac:dyDescent="0.25">
      <c r="B20" s="50" t="s">
        <v>37</v>
      </c>
      <c r="C20" s="55" t="s">
        <v>16</v>
      </c>
      <c r="D20" s="58"/>
      <c r="E20" s="58"/>
      <c r="F20" s="58"/>
      <c r="G20" s="8">
        <v>0</v>
      </c>
      <c r="H20" s="8">
        <v>0</v>
      </c>
      <c r="I20" s="8">
        <v>0</v>
      </c>
      <c r="J20" s="8">
        <v>0</v>
      </c>
      <c r="K20" s="59">
        <v>0</v>
      </c>
    </row>
    <row r="21" spans="2:11" ht="13" thickBot="1" x14ac:dyDescent="0.3">
      <c r="B21" s="61" t="s">
        <v>38</v>
      </c>
      <c r="C21" s="15" t="s">
        <v>17</v>
      </c>
      <c r="D21" s="16"/>
      <c r="E21" s="16"/>
      <c r="F21" s="16"/>
      <c r="G21" s="18">
        <v>0</v>
      </c>
      <c r="H21" s="17">
        <f>[1]üzemeltetés!P85</f>
        <v>0</v>
      </c>
      <c r="I21" s="17">
        <f>[1]üzemeltetés!Q85</f>
        <v>0</v>
      </c>
      <c r="J21" s="17">
        <f>[1]üzemeltetés!R85</f>
        <v>0</v>
      </c>
      <c r="K21" s="62">
        <f>[1]üzemeltetés!S85</f>
        <v>0</v>
      </c>
    </row>
    <row r="22" spans="2:11" ht="13" thickBot="1" x14ac:dyDescent="0.3">
      <c r="B22" s="39" t="s">
        <v>39</v>
      </c>
      <c r="C22" s="19" t="s">
        <v>18</v>
      </c>
      <c r="D22" s="20">
        <f t="shared" ref="D22:F22" si="2">D7+D8+D9-D15-D19-D20-D21</f>
        <v>0</v>
      </c>
      <c r="E22" s="20">
        <f t="shared" si="2"/>
        <v>0</v>
      </c>
      <c r="F22" s="20">
        <f t="shared" si="2"/>
        <v>0</v>
      </c>
      <c r="G22" s="20">
        <f>G7+G8+G9-G15-G19-G20-G21</f>
        <v>0</v>
      </c>
      <c r="H22" s="20">
        <f>H7+H8+H9-H15-H19-H20-H21</f>
        <v>0</v>
      </c>
      <c r="I22" s="20">
        <f>I7+I8+I9-I15-I19-I20-I21</f>
        <v>0</v>
      </c>
      <c r="J22" s="20">
        <f>J7+J8+J9-J15-J19-J20-J21</f>
        <v>0</v>
      </c>
      <c r="K22" s="63">
        <f>K7+K8+K9-K15-K19-K20-K21</f>
        <v>0</v>
      </c>
    </row>
    <row r="23" spans="2:11" x14ac:dyDescent="0.25">
      <c r="B23" s="64"/>
      <c r="C23" s="65" t="s">
        <v>19</v>
      </c>
      <c r="D23" s="66">
        <f>D22+D20</f>
        <v>0</v>
      </c>
      <c r="E23" s="66">
        <f>E22+E20</f>
        <v>0</v>
      </c>
      <c r="F23" s="66">
        <f>F20+F22</f>
        <v>0</v>
      </c>
      <c r="G23" s="7">
        <f>G22+G20</f>
        <v>0</v>
      </c>
      <c r="H23" s="53">
        <f>H22+H20</f>
        <v>0</v>
      </c>
      <c r="I23" s="53">
        <f>I22+I20</f>
        <v>0</v>
      </c>
      <c r="J23" s="53">
        <f>J22+J20</f>
        <v>0</v>
      </c>
      <c r="K23" s="60">
        <f>K22+K20</f>
        <v>0</v>
      </c>
    </row>
    <row r="24" spans="2:11" x14ac:dyDescent="0.25">
      <c r="B24" s="50" t="s">
        <v>40</v>
      </c>
      <c r="C24" s="51" t="s">
        <v>20</v>
      </c>
      <c r="D24" s="52"/>
      <c r="E24" s="52"/>
      <c r="F24" s="52"/>
      <c r="G24" s="9">
        <v>0</v>
      </c>
      <c r="H24" s="9">
        <v>0</v>
      </c>
      <c r="I24" s="9">
        <v>0</v>
      </c>
      <c r="J24" s="9">
        <v>0</v>
      </c>
      <c r="K24" s="67">
        <v>0</v>
      </c>
    </row>
    <row r="25" spans="2:11" x14ac:dyDescent="0.25">
      <c r="B25" s="50" t="s">
        <v>41</v>
      </c>
      <c r="C25" s="51" t="s">
        <v>21</v>
      </c>
      <c r="D25" s="52"/>
      <c r="E25" s="52"/>
      <c r="F25" s="52"/>
      <c r="G25" s="7">
        <v>0</v>
      </c>
      <c r="H25" s="7">
        <v>0</v>
      </c>
      <c r="I25" s="7">
        <v>0</v>
      </c>
      <c r="J25" s="7">
        <v>0</v>
      </c>
      <c r="K25" s="54">
        <v>0</v>
      </c>
    </row>
    <row r="26" spans="2:11" ht="13" thickBot="1" x14ac:dyDescent="0.3">
      <c r="B26" s="61" t="s">
        <v>42</v>
      </c>
      <c r="C26" s="15" t="s">
        <v>22</v>
      </c>
      <c r="D26" s="25">
        <f>D24-D25</f>
        <v>0</v>
      </c>
      <c r="E26" s="25">
        <f>E24-E25</f>
        <v>0</v>
      </c>
      <c r="F26" s="25">
        <f>F24-F25</f>
        <v>0</v>
      </c>
      <c r="G26" s="26">
        <f>G24-G25</f>
        <v>0</v>
      </c>
      <c r="H26" s="26">
        <f t="shared" ref="H26:K26" si="3">H24-H25</f>
        <v>0</v>
      </c>
      <c r="I26" s="26">
        <f t="shared" si="3"/>
        <v>0</v>
      </c>
      <c r="J26" s="26">
        <f t="shared" si="3"/>
        <v>0</v>
      </c>
      <c r="K26" s="68">
        <f t="shared" si="3"/>
        <v>0</v>
      </c>
    </row>
    <row r="27" spans="2:11" ht="13" thickBot="1" x14ac:dyDescent="0.3">
      <c r="B27" s="39" t="s">
        <v>43</v>
      </c>
      <c r="C27" s="19" t="s">
        <v>23</v>
      </c>
      <c r="D27" s="24">
        <f>D22+D26</f>
        <v>0</v>
      </c>
      <c r="E27" s="24">
        <f>E22+E26</f>
        <v>0</v>
      </c>
      <c r="F27" s="24">
        <f t="shared" ref="F27:K27" si="4">F22+F26</f>
        <v>0</v>
      </c>
      <c r="G27" s="24">
        <f t="shared" si="4"/>
        <v>0</v>
      </c>
      <c r="H27" s="24">
        <f t="shared" si="4"/>
        <v>0</v>
      </c>
      <c r="I27" s="24">
        <f t="shared" si="4"/>
        <v>0</v>
      </c>
      <c r="J27" s="24">
        <f t="shared" si="4"/>
        <v>0</v>
      </c>
      <c r="K27" s="69">
        <f t="shared" si="4"/>
        <v>0</v>
      </c>
    </row>
    <row r="28" spans="2:11" ht="13" thickBot="1" x14ac:dyDescent="0.3">
      <c r="B28" s="70" t="s">
        <v>44</v>
      </c>
      <c r="C28" s="27" t="s">
        <v>24</v>
      </c>
      <c r="D28" s="28">
        <f>D27*K1</f>
        <v>0</v>
      </c>
      <c r="E28" s="28">
        <f>E27*K1</f>
        <v>0</v>
      </c>
      <c r="F28" s="28">
        <f>F27*L1</f>
        <v>0</v>
      </c>
      <c r="G28" s="30">
        <f>IF(G27&gt;0,G27*$K$1,0)</f>
        <v>0</v>
      </c>
      <c r="H28" s="29">
        <f>IF(H27&gt;0,H27*$K$1,0)</f>
        <v>0</v>
      </c>
      <c r="I28" s="29">
        <f t="shared" ref="I28:K28" si="5">IF(I27&gt;0,I27*$K$1,0)</f>
        <v>0</v>
      </c>
      <c r="J28" s="29">
        <f t="shared" si="5"/>
        <v>0</v>
      </c>
      <c r="K28" s="71">
        <f t="shared" si="5"/>
        <v>0</v>
      </c>
    </row>
    <row r="29" spans="2:11" ht="13" thickBot="1" x14ac:dyDescent="0.3">
      <c r="B29" s="39" t="s">
        <v>45</v>
      </c>
      <c r="C29" s="19" t="s">
        <v>25</v>
      </c>
      <c r="D29" s="24">
        <f>D27-D28</f>
        <v>0</v>
      </c>
      <c r="E29" s="24">
        <f>E27-E28</f>
        <v>0</v>
      </c>
      <c r="F29" s="24">
        <f>F27-F28</f>
        <v>0</v>
      </c>
      <c r="G29" s="20">
        <f t="shared" ref="G29:K29" si="6">G27-G28</f>
        <v>0</v>
      </c>
      <c r="H29" s="20">
        <f t="shared" si="6"/>
        <v>0</v>
      </c>
      <c r="I29" s="20">
        <f t="shared" si="6"/>
        <v>0</v>
      </c>
      <c r="J29" s="20">
        <f t="shared" si="6"/>
        <v>0</v>
      </c>
      <c r="K29" s="63">
        <f t="shared" si="6"/>
        <v>0</v>
      </c>
    </row>
    <row r="30" spans="2:11" ht="13" thickBot="1" x14ac:dyDescent="0.3">
      <c r="B30" s="72"/>
      <c r="C30" s="73" t="s">
        <v>26</v>
      </c>
      <c r="D30" s="74">
        <v>0</v>
      </c>
      <c r="E30" s="74">
        <v>0</v>
      </c>
      <c r="F30" s="74">
        <v>0</v>
      </c>
      <c r="G30" s="75">
        <v>0</v>
      </c>
      <c r="H30" s="75">
        <v>0</v>
      </c>
      <c r="I30" s="75">
        <v>0</v>
      </c>
      <c r="J30" s="75">
        <v>0</v>
      </c>
      <c r="K30" s="76">
        <v>0</v>
      </c>
    </row>
    <row r="31" spans="2:11" s="79" customFormat="1" x14ac:dyDescent="0.25">
      <c r="B31" s="80"/>
      <c r="C31" s="77"/>
      <c r="D31" s="77"/>
      <c r="E31" s="78"/>
      <c r="F31" s="78"/>
      <c r="G31" s="7"/>
      <c r="H31" s="7"/>
      <c r="I31" s="7"/>
      <c r="J31" s="7"/>
      <c r="K31" s="7"/>
    </row>
    <row r="32" spans="2:11" s="79" customFormat="1" ht="13" thickBot="1" x14ac:dyDescent="0.3">
      <c r="B32" s="80"/>
      <c r="C32" s="77"/>
      <c r="D32" s="77"/>
      <c r="E32" s="78"/>
      <c r="F32" s="78"/>
      <c r="G32" s="7"/>
      <c r="H32" s="7"/>
      <c r="I32" s="7"/>
      <c r="J32" s="7"/>
      <c r="K32" s="7"/>
    </row>
    <row r="33" spans="2:11" ht="25" x14ac:dyDescent="0.25">
      <c r="B33" s="43"/>
      <c r="C33" s="44" t="s">
        <v>27</v>
      </c>
      <c r="D33" s="45" t="s">
        <v>28</v>
      </c>
      <c r="E33" s="45" t="s">
        <v>28</v>
      </c>
      <c r="F33" s="46" t="s">
        <v>29</v>
      </c>
      <c r="G33" s="47" t="s">
        <v>30</v>
      </c>
      <c r="H33" s="47" t="s">
        <v>30</v>
      </c>
      <c r="I33" s="47" t="s">
        <v>30</v>
      </c>
      <c r="J33" s="47" t="s">
        <v>30</v>
      </c>
      <c r="K33" s="48" t="s">
        <v>30</v>
      </c>
    </row>
    <row r="34" spans="2:11" ht="13" thickBot="1" x14ac:dyDescent="0.3">
      <c r="B34" s="12"/>
      <c r="C34" s="12"/>
      <c r="D34" s="12">
        <v>2017</v>
      </c>
      <c r="E34" s="12">
        <v>2018</v>
      </c>
      <c r="F34" s="12">
        <v>2019</v>
      </c>
      <c r="G34" s="12">
        <v>2020</v>
      </c>
      <c r="H34" s="12">
        <v>2021</v>
      </c>
      <c r="I34" s="12">
        <v>2022</v>
      </c>
      <c r="J34" s="12">
        <v>2023</v>
      </c>
      <c r="K34" s="49">
        <v>2024</v>
      </c>
    </row>
    <row r="35" spans="2:11" x14ac:dyDescent="0.25">
      <c r="B35" s="31" t="s">
        <v>46</v>
      </c>
      <c r="C35" s="32" t="s">
        <v>47</v>
      </c>
      <c r="D35" s="33"/>
      <c r="E35" s="33"/>
      <c r="F35" s="33"/>
      <c r="G35" s="34"/>
      <c r="H35" s="32"/>
      <c r="I35" s="32"/>
      <c r="J35" s="32"/>
      <c r="K35" s="35"/>
    </row>
    <row r="36" spans="2:11" x14ac:dyDescent="0.25">
      <c r="B36" s="36" t="s">
        <v>51</v>
      </c>
      <c r="C36" s="6" t="s">
        <v>48</v>
      </c>
      <c r="D36" s="37"/>
      <c r="E36" s="37"/>
      <c r="F36" s="37"/>
      <c r="G36" s="10"/>
      <c r="H36" s="6"/>
      <c r="I36" s="6"/>
      <c r="J36" s="6"/>
      <c r="K36" s="38"/>
    </row>
    <row r="37" spans="2:11" x14ac:dyDescent="0.25">
      <c r="B37" s="36" t="s">
        <v>52</v>
      </c>
      <c r="C37" s="6" t="s">
        <v>49</v>
      </c>
      <c r="D37" s="37"/>
      <c r="E37" s="37"/>
      <c r="F37" s="37"/>
      <c r="G37" s="10"/>
      <c r="H37" s="6"/>
      <c r="I37" s="6"/>
      <c r="J37" s="6"/>
      <c r="K37" s="38"/>
    </row>
    <row r="38" spans="2:11" x14ac:dyDescent="0.25">
      <c r="B38" s="36" t="s">
        <v>53</v>
      </c>
      <c r="C38" s="6" t="s">
        <v>50</v>
      </c>
      <c r="D38" s="37"/>
      <c r="E38" s="37"/>
      <c r="F38" s="37"/>
      <c r="G38" s="10"/>
      <c r="H38" s="6"/>
      <c r="I38" s="6"/>
      <c r="J38" s="6"/>
      <c r="K38" s="38"/>
    </row>
    <row r="39" spans="2:11" x14ac:dyDescent="0.25">
      <c r="B39" s="36" t="s">
        <v>54</v>
      </c>
      <c r="C39" s="6" t="s">
        <v>25</v>
      </c>
      <c r="D39" s="37"/>
      <c r="E39" s="37"/>
      <c r="F39" s="37"/>
      <c r="G39" s="81">
        <f>G29</f>
        <v>0</v>
      </c>
      <c r="H39" s="81">
        <f t="shared" ref="H39:J39" si="7">H29</f>
        <v>0</v>
      </c>
      <c r="I39" s="81">
        <f t="shared" si="7"/>
        <v>0</v>
      </c>
      <c r="J39" s="81">
        <f t="shared" si="7"/>
        <v>0</v>
      </c>
      <c r="K39" s="82">
        <f>K29</f>
        <v>0</v>
      </c>
    </row>
    <row r="40" spans="2:11" ht="13" thickBot="1" x14ac:dyDescent="0.3">
      <c r="B40" s="39"/>
      <c r="C40" s="40" t="s">
        <v>55</v>
      </c>
      <c r="D40" s="41">
        <f t="shared" ref="D40:K40" si="8">SUM(D35:D39)</f>
        <v>0</v>
      </c>
      <c r="E40" s="41">
        <f t="shared" si="8"/>
        <v>0</v>
      </c>
      <c r="F40" s="41">
        <f t="shared" si="8"/>
        <v>0</v>
      </c>
      <c r="G40" s="41">
        <f t="shared" si="8"/>
        <v>0</v>
      </c>
      <c r="H40" s="41">
        <f t="shared" si="8"/>
        <v>0</v>
      </c>
      <c r="I40" s="41">
        <f t="shared" si="8"/>
        <v>0</v>
      </c>
      <c r="J40" s="41">
        <f t="shared" si="8"/>
        <v>0</v>
      </c>
      <c r="K40" s="42">
        <f t="shared" si="8"/>
        <v>0</v>
      </c>
    </row>
    <row r="41" spans="2:11" x14ac:dyDescent="0.25">
      <c r="G41" s="10"/>
    </row>
    <row r="42" spans="2:11" x14ac:dyDescent="0.25">
      <c r="G42" s="10"/>
    </row>
    <row r="43" spans="2:11" x14ac:dyDescent="0.25">
      <c r="G43" s="10"/>
    </row>
    <row r="44" spans="2:11" x14ac:dyDescent="0.25">
      <c r="G44" s="10"/>
    </row>
    <row r="45" spans="2:11" x14ac:dyDescent="0.25">
      <c r="G45" s="10"/>
    </row>
    <row r="46" spans="2:11" x14ac:dyDescent="0.25">
      <c r="G46" s="10"/>
    </row>
    <row r="47" spans="2:11" x14ac:dyDescent="0.25">
      <c r="G47" s="10"/>
    </row>
    <row r="48" spans="2:11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0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  <row r="96" spans="7:7" x14ac:dyDescent="0.25">
      <c r="G96" s="10"/>
    </row>
    <row r="97" spans="7:7" x14ac:dyDescent="0.25">
      <c r="G97" s="10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0E93-F9F2-4A53-ACBA-5A10B34CD590}">
  <dimension ref="A2:M24"/>
  <sheetViews>
    <sheetView showGridLines="0" workbookViewId="0">
      <selection activeCell="E8" sqref="E8"/>
    </sheetView>
  </sheetViews>
  <sheetFormatPr defaultRowHeight="14.5" x14ac:dyDescent="0.35"/>
  <cols>
    <col min="1" max="1" width="1.7265625" customWidth="1"/>
    <col min="2" max="2" width="1.81640625" style="87" bestFit="1" customWidth="1"/>
    <col min="3" max="3" width="16.6328125" style="87" bestFit="1" customWidth="1"/>
    <col min="4" max="4" width="16.6328125" style="87" customWidth="1"/>
    <col min="5" max="5" width="15.453125" style="87" customWidth="1"/>
    <col min="6" max="7" width="11.54296875" style="87" customWidth="1"/>
    <col min="8" max="8" width="14" style="87" customWidth="1"/>
    <col min="9" max="9" width="8.7265625" style="87"/>
    <col min="10" max="11" width="14.26953125" style="87" customWidth="1"/>
    <col min="12" max="12" width="10.90625" style="87" customWidth="1"/>
    <col min="13" max="13" width="11" style="87" customWidth="1"/>
    <col min="14" max="16384" width="8.7265625" style="87"/>
  </cols>
  <sheetData>
    <row r="2" spans="2:13" x14ac:dyDescent="0.35">
      <c r="B2" s="92"/>
      <c r="C2" s="95" t="s">
        <v>115</v>
      </c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2:13" ht="84" x14ac:dyDescent="0.35">
      <c r="B3" s="88"/>
      <c r="C3" s="110" t="s">
        <v>109</v>
      </c>
      <c r="D3" s="110" t="s">
        <v>110</v>
      </c>
      <c r="E3" s="110" t="s">
        <v>114</v>
      </c>
      <c r="F3" s="110" t="s">
        <v>99</v>
      </c>
      <c r="G3" s="110" t="s">
        <v>100</v>
      </c>
    </row>
    <row r="4" spans="2:13" x14ac:dyDescent="0.35">
      <c r="B4" s="88">
        <v>1</v>
      </c>
      <c r="C4" s="91"/>
      <c r="D4" s="91"/>
      <c r="E4" s="91"/>
      <c r="F4" s="91"/>
      <c r="G4" s="91"/>
    </row>
    <row r="5" spans="2:13" x14ac:dyDescent="0.35">
      <c r="B5" s="88">
        <v>2</v>
      </c>
      <c r="C5" s="91"/>
      <c r="D5" s="91"/>
      <c r="E5" s="91"/>
      <c r="F5" s="91"/>
      <c r="G5" s="91"/>
    </row>
    <row r="6" spans="2:13" x14ac:dyDescent="0.35">
      <c r="B6" s="88">
        <v>3</v>
      </c>
      <c r="C6" s="91"/>
      <c r="D6" s="91"/>
      <c r="E6" s="91"/>
      <c r="F6" s="91"/>
      <c r="G6" s="91"/>
    </row>
    <row r="8" spans="2:13" x14ac:dyDescent="0.35">
      <c r="C8" s="95" t="s">
        <v>111</v>
      </c>
    </row>
    <row r="9" spans="2:13" ht="72.5" customHeight="1" x14ac:dyDescent="0.35">
      <c r="B9" s="88"/>
      <c r="C9" s="110" t="s">
        <v>112</v>
      </c>
      <c r="D9" s="110" t="s">
        <v>101</v>
      </c>
      <c r="E9" s="110" t="s">
        <v>113</v>
      </c>
      <c r="F9" s="110" t="s">
        <v>114</v>
      </c>
      <c r="G9" s="110" t="s">
        <v>99</v>
      </c>
      <c r="H9" s="110" t="s">
        <v>100</v>
      </c>
    </row>
    <row r="10" spans="2:13" x14ac:dyDescent="0.35">
      <c r="B10" s="88">
        <v>1</v>
      </c>
      <c r="C10" s="91"/>
      <c r="D10" s="91"/>
      <c r="E10" s="91"/>
      <c r="F10" s="91"/>
      <c r="G10" s="91"/>
      <c r="H10" s="91"/>
    </row>
    <row r="11" spans="2:13" x14ac:dyDescent="0.35">
      <c r="B11" s="88">
        <v>2</v>
      </c>
      <c r="C11" s="91"/>
      <c r="D11" s="91"/>
      <c r="E11" s="91"/>
      <c r="F11" s="91"/>
      <c r="G11" s="91"/>
      <c r="H11" s="91"/>
    </row>
    <row r="12" spans="2:13" x14ac:dyDescent="0.35">
      <c r="B12" s="88">
        <v>3</v>
      </c>
      <c r="C12" s="91"/>
      <c r="D12" s="91"/>
      <c r="E12" s="91"/>
      <c r="F12" s="91"/>
      <c r="G12" s="91"/>
      <c r="H12" s="91"/>
    </row>
    <row r="14" spans="2:13" x14ac:dyDescent="0.35">
      <c r="C14" s="95" t="s">
        <v>116</v>
      </c>
    </row>
    <row r="15" spans="2:13" ht="28" x14ac:dyDescent="0.35">
      <c r="B15" s="88"/>
      <c r="C15" s="110" t="s">
        <v>102</v>
      </c>
      <c r="D15" s="110" t="s">
        <v>117</v>
      </c>
      <c r="E15" s="110" t="s">
        <v>101</v>
      </c>
      <c r="F15" s="110" t="s">
        <v>99</v>
      </c>
    </row>
    <row r="16" spans="2:13" x14ac:dyDescent="0.35">
      <c r="B16" s="88">
        <v>1</v>
      </c>
      <c r="C16" s="91"/>
      <c r="D16" s="91"/>
      <c r="E16" s="91"/>
      <c r="F16" s="91"/>
    </row>
    <row r="17" spans="2:6" x14ac:dyDescent="0.35">
      <c r="B17" s="88">
        <v>2</v>
      </c>
      <c r="C17" s="91"/>
      <c r="D17" s="91"/>
      <c r="E17" s="91"/>
      <c r="F17" s="91"/>
    </row>
    <row r="18" spans="2:6" x14ac:dyDescent="0.35">
      <c r="B18" s="88">
        <v>3</v>
      </c>
      <c r="C18" s="91"/>
      <c r="D18" s="91"/>
      <c r="E18" s="91"/>
      <c r="F18" s="91"/>
    </row>
    <row r="20" spans="2:6" x14ac:dyDescent="0.35">
      <c r="C20" s="95" t="s">
        <v>118</v>
      </c>
    </row>
    <row r="21" spans="2:6" ht="42" x14ac:dyDescent="0.35">
      <c r="B21" s="88"/>
      <c r="C21" s="110" t="s">
        <v>103</v>
      </c>
      <c r="D21" s="110" t="s">
        <v>101</v>
      </c>
      <c r="E21" s="110" t="s">
        <v>119</v>
      </c>
    </row>
    <row r="22" spans="2:6" x14ac:dyDescent="0.35">
      <c r="B22" s="88">
        <v>1</v>
      </c>
      <c r="C22" s="91"/>
      <c r="D22" s="91"/>
      <c r="E22" s="91"/>
    </row>
    <row r="23" spans="2:6" x14ac:dyDescent="0.35">
      <c r="B23" s="88">
        <v>2</v>
      </c>
      <c r="C23" s="91"/>
      <c r="D23" s="91"/>
      <c r="E23" s="91"/>
    </row>
    <row r="24" spans="2:6" x14ac:dyDescent="0.35">
      <c r="B24" s="88">
        <v>3</v>
      </c>
      <c r="C24" s="91"/>
      <c r="D24" s="91"/>
      <c r="E24" s="9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kötelezettségek</vt:lpstr>
      <vt:lpstr>bérköltségek</vt:lpstr>
      <vt:lpstr>eredményterv</vt:lpstr>
      <vt:lpstr>tulajdonviszonyok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Kléber Anita</dc:creator>
  <cp:lastModifiedBy>Kléber Anita</cp:lastModifiedBy>
  <cp:lastPrinted>2020-04-02T10:35:41Z</cp:lastPrinted>
  <dcterms:created xsi:type="dcterms:W3CDTF">2020-04-01T12:32:39Z</dcterms:created>
  <dcterms:modified xsi:type="dcterms:W3CDTF">2020-04-08T14:34:32Z</dcterms:modified>
</cp:coreProperties>
</file>